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70" windowHeight="8565"/>
  </bookViews>
  <sheets>
    <sheet name="リザルト (2)" sheetId="1" r:id="rId1"/>
  </sheets>
  <definedNames>
    <definedName name="_xlnm._FilterDatabase" localSheetId="0" hidden="1">'リザルト (2)'!$D$3:$F$32</definedName>
  </definedNames>
  <calcPr calcId="144525"/>
</workbook>
</file>

<file path=xl/sharedStrings.xml><?xml version="1.0" encoding="utf-8"?>
<sst xmlns="http://schemas.openxmlformats.org/spreadsheetml/2006/main" count="92">
  <si>
    <t>■　２０２０　スラローム・チロル対抗戦　</t>
  </si>
  <si>
    <t>point①</t>
  </si>
  <si>
    <t>point</t>
  </si>
  <si>
    <t>ＧＳ</t>
  </si>
  <si>
    <t>ＳＬ</t>
  </si>
  <si>
    <t>スラ</t>
  </si>
  <si>
    <t>チロ</t>
  </si>
  <si>
    <t>クラス</t>
  </si>
  <si>
    <t>Bib</t>
  </si>
  <si>
    <t>氏名</t>
  </si>
  <si>
    <t>クラブ</t>
  </si>
  <si>
    <t>性別</t>
  </si>
  <si>
    <t>年齢</t>
  </si>
  <si>
    <t>Rank</t>
  </si>
  <si>
    <t>Point</t>
  </si>
  <si>
    <t>Rank_All</t>
  </si>
  <si>
    <t>SL</t>
  </si>
  <si>
    <t>Total</t>
  </si>
  <si>
    <t>GS</t>
  </si>
  <si>
    <t>女子
＜6人＞</t>
  </si>
  <si>
    <t>1</t>
  </si>
  <si>
    <t>酒井ますみ</t>
  </si>
  <si>
    <t>チロル</t>
  </si>
  <si>
    <t>女</t>
  </si>
  <si>
    <t>女子</t>
  </si>
  <si>
    <t>2</t>
  </si>
  <si>
    <t>高木</t>
  </si>
  <si>
    <t>スラローム</t>
  </si>
  <si>
    <t>3</t>
  </si>
  <si>
    <t>増田まみこ</t>
  </si>
  <si>
    <t>4</t>
  </si>
  <si>
    <t>諸岡正美</t>
  </si>
  <si>
    <t>5</t>
  </si>
  <si>
    <t>酒井あすか</t>
  </si>
  <si>
    <t>DF</t>
  </si>
  <si>
    <t>6</t>
  </si>
  <si>
    <t>奥村陽子</t>
  </si>
  <si>
    <t>DQ</t>
  </si>
  <si>
    <t>成年（58～）
＜14人＞</t>
  </si>
  <si>
    <t>7</t>
  </si>
  <si>
    <t>小林誠二</t>
  </si>
  <si>
    <t>男</t>
  </si>
  <si>
    <t>70代</t>
  </si>
  <si>
    <t>8</t>
  </si>
  <si>
    <t>小倉光之</t>
  </si>
  <si>
    <t>9</t>
  </si>
  <si>
    <t>片山</t>
  </si>
  <si>
    <t>10</t>
  </si>
  <si>
    <t>増田卓郎</t>
  </si>
  <si>
    <t>11</t>
  </si>
  <si>
    <t>北川</t>
  </si>
  <si>
    <t>12</t>
  </si>
  <si>
    <t>小林邦雄</t>
  </si>
  <si>
    <t>13</t>
  </si>
  <si>
    <t>島</t>
  </si>
  <si>
    <t>60代</t>
  </si>
  <si>
    <t>14</t>
  </si>
  <si>
    <t>青木</t>
  </si>
  <si>
    <t>15</t>
  </si>
  <si>
    <t>石井</t>
  </si>
  <si>
    <t>16</t>
  </si>
  <si>
    <t>笠間</t>
  </si>
  <si>
    <t>17</t>
  </si>
  <si>
    <t>野中</t>
  </si>
  <si>
    <t>18</t>
  </si>
  <si>
    <t>吉岡</t>
  </si>
  <si>
    <t>DS</t>
  </si>
  <si>
    <t>19</t>
  </si>
  <si>
    <t>福岡</t>
  </si>
  <si>
    <t>20</t>
  </si>
  <si>
    <t>久宗</t>
  </si>
  <si>
    <t>青年（～57）
＜6人＞</t>
  </si>
  <si>
    <t>21</t>
  </si>
  <si>
    <t>奥村俊文</t>
  </si>
  <si>
    <t>22</t>
  </si>
  <si>
    <t>宮崎</t>
  </si>
  <si>
    <t>23</t>
  </si>
  <si>
    <t>尼崎</t>
  </si>
  <si>
    <t>24</t>
  </si>
  <si>
    <t>信太</t>
  </si>
  <si>
    <t>25</t>
  </si>
  <si>
    <t>島田</t>
  </si>
  <si>
    <t>26</t>
  </si>
  <si>
    <t>諸岡徹</t>
  </si>
  <si>
    <t>前走
＜２人＞</t>
  </si>
  <si>
    <t>101</t>
  </si>
  <si>
    <t>奥村（子）</t>
  </si>
  <si>
    <t>増田(子）</t>
  </si>
  <si>
    <t>102</t>
  </si>
  <si>
    <t>：スタート</t>
  </si>
  <si>
    <t>：計時</t>
  </si>
  <si>
    <t>※交代は適宜実施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</si>
</sst>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0.00_);[Red]\(0.00\)"/>
  </numFmts>
  <fonts count="24">
    <font>
      <sz val="11"/>
      <color theme="1"/>
      <name val="ＭＳ Ｐゴシック"/>
      <charset val="128"/>
    </font>
    <font>
      <sz val="12"/>
      <name val="Meiryo UI"/>
      <charset val="128"/>
    </font>
    <font>
      <sz val="12"/>
      <color indexed="10"/>
      <name val="Meiryo UI"/>
      <charset val="128"/>
    </font>
    <font>
      <b/>
      <sz val="12"/>
      <name val="Meiryo UI"/>
      <charset val="128"/>
    </font>
    <font>
      <sz val="11"/>
      <color theme="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26" borderId="17" applyNumberFormat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11" borderId="11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8" borderId="14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3" fillId="18" borderId="17" applyNumberForma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32" borderId="18" applyNumberForma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center" vertical="center"/>
    </xf>
    <xf numFmtId="179" fontId="1" fillId="2" borderId="2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vertical="center"/>
    </xf>
    <xf numFmtId="0" fontId="1" fillId="3" borderId="2" xfId="0" applyNumberFormat="1" applyFont="1" applyFill="1" applyBorder="1">
      <alignment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vertical="center" wrapText="1"/>
    </xf>
    <xf numFmtId="0" fontId="1" fillId="4" borderId="2" xfId="0" applyNumberFormat="1" applyFont="1" applyFill="1" applyBorder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2" borderId="2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0" xfId="0" applyNumberFormat="1" applyFont="1" applyFill="1">
      <alignment vertical="center"/>
    </xf>
    <xf numFmtId="0" fontId="1" fillId="4" borderId="0" xfId="0" applyNumberFormat="1" applyFont="1" applyFill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vertical="center"/>
    </xf>
    <xf numFmtId="179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>
      <alignment vertical="center"/>
    </xf>
    <xf numFmtId="0" fontId="3" fillId="5" borderId="2" xfId="0" applyNumberFormat="1" applyFont="1" applyFill="1" applyBorder="1" applyAlignment="1">
      <alignment horizontal="center" vertical="center"/>
    </xf>
    <xf numFmtId="0" fontId="1" fillId="6" borderId="2" xfId="0" applyNumberFormat="1" applyFont="1" applyFill="1" applyBorder="1">
      <alignment vertical="center"/>
    </xf>
    <xf numFmtId="0" fontId="3" fillId="0" borderId="2" xfId="0" applyNumberFormat="1" applyFont="1" applyFill="1" applyBorder="1">
      <alignment vertical="center"/>
    </xf>
    <xf numFmtId="0" fontId="3" fillId="2" borderId="2" xfId="0" applyNumberFormat="1" applyFont="1" applyFill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D38"/>
  <sheetViews>
    <sheetView tabSelected="1" zoomScale="70" zoomScaleNormal="70" workbookViewId="0">
      <pane xSplit="7" ySplit="3" topLeftCell="H13" activePane="bottomRight" state="frozen"/>
      <selection/>
      <selection pane="topRight"/>
      <selection pane="bottomLeft"/>
      <selection pane="bottomRight" activeCell="K26" sqref="K26"/>
    </sheetView>
  </sheetViews>
  <sheetFormatPr defaultColWidth="9" defaultRowHeight="16.5"/>
  <cols>
    <col min="1" max="1" width="3.625" style="2" customWidth="1"/>
    <col min="2" max="2" width="23.375" style="3" customWidth="1"/>
    <col min="3" max="3" width="5" style="3" customWidth="1"/>
    <col min="4" max="4" width="15.75" style="2" customWidth="1"/>
    <col min="5" max="5" width="13" style="4" customWidth="1" outlineLevel="1"/>
    <col min="6" max="6" width="10.25" style="1" customWidth="1"/>
    <col min="7" max="7" width="9" style="1" hidden="1" customWidth="1" outlineLevel="1"/>
    <col min="8" max="8" width="12.625" style="5" customWidth="1" collapsed="1"/>
    <col min="9" max="10" width="12.625" style="6" customWidth="1"/>
    <col min="11" max="11" width="12.625" style="1" customWidth="1"/>
    <col min="12" max="12" width="12.625" style="5" customWidth="1"/>
    <col min="13" max="14" width="12.625" style="6" customWidth="1"/>
    <col min="15" max="15" width="12.625" style="1" customWidth="1"/>
    <col min="16" max="16" width="12.625" style="7" customWidth="1"/>
    <col min="17" max="18" width="12.625" style="8" customWidth="1"/>
    <col min="19" max="19" width="5.75" style="1" hidden="1" customWidth="1" outlineLevel="1"/>
    <col min="20" max="23" width="5.625" style="2" hidden="1" customWidth="1" outlineLevel="1"/>
    <col min="24" max="24" width="5.625" style="2" customWidth="1" collapsed="1"/>
    <col min="25" max="28" width="5.625" style="2" customWidth="1"/>
    <col min="29" max="29" width="5.625" style="2" hidden="1" customWidth="1"/>
    <col min="30" max="30" width="15.625" style="2" hidden="1" customWidth="1"/>
    <col min="31" max="16384" width="9" style="2"/>
  </cols>
  <sheetData>
    <row r="1" ht="20.1" customHeight="1" spans="1:28">
      <c r="A1" s="2" t="s">
        <v>0</v>
      </c>
      <c r="T1" s="21" t="s">
        <v>1</v>
      </c>
      <c r="U1" s="21"/>
      <c r="V1" s="21"/>
      <c r="W1" s="21"/>
      <c r="Y1" s="21" t="s">
        <v>2</v>
      </c>
      <c r="Z1" s="21"/>
      <c r="AA1" s="21"/>
      <c r="AB1" s="21"/>
    </row>
    <row r="2" ht="20.1" customHeight="1" spans="20:28">
      <c r="T2" s="21" t="s">
        <v>3</v>
      </c>
      <c r="U2" s="21"/>
      <c r="V2" s="21" t="s">
        <v>4</v>
      </c>
      <c r="W2" s="21"/>
      <c r="Y2" s="21" t="s">
        <v>5</v>
      </c>
      <c r="Z2" s="21"/>
      <c r="AA2" s="16" t="s">
        <v>6</v>
      </c>
      <c r="AB2" s="16"/>
    </row>
    <row r="3" s="1" customFormat="1" ht="20.1" customHeight="1" spans="2:30">
      <c r="B3" s="9" t="s">
        <v>7</v>
      </c>
      <c r="C3" s="9" t="s">
        <v>8</v>
      </c>
      <c r="D3" s="10" t="s">
        <v>9</v>
      </c>
      <c r="E3" s="10" t="s">
        <v>10</v>
      </c>
      <c r="F3" s="10" t="s">
        <v>11</v>
      </c>
      <c r="G3" s="10" t="s">
        <v>12</v>
      </c>
      <c r="H3" s="11" t="s">
        <v>3</v>
      </c>
      <c r="I3" s="38" t="s">
        <v>13</v>
      </c>
      <c r="J3" s="38" t="s">
        <v>14</v>
      </c>
      <c r="K3" s="21" t="s">
        <v>15</v>
      </c>
      <c r="L3" s="11" t="s">
        <v>16</v>
      </c>
      <c r="M3" s="38" t="s">
        <v>13</v>
      </c>
      <c r="N3" s="38" t="s">
        <v>14</v>
      </c>
      <c r="O3" s="21" t="s">
        <v>15</v>
      </c>
      <c r="P3" s="39" t="s">
        <v>17</v>
      </c>
      <c r="Q3" s="43" t="s">
        <v>13</v>
      </c>
      <c r="R3" s="21" t="s">
        <v>15</v>
      </c>
      <c r="S3" s="44"/>
      <c r="T3" s="21" t="s">
        <v>5</v>
      </c>
      <c r="U3" s="21" t="s">
        <v>6</v>
      </c>
      <c r="V3" s="21" t="s">
        <v>5</v>
      </c>
      <c r="W3" s="21" t="s">
        <v>6</v>
      </c>
      <c r="Y3" s="21" t="s">
        <v>18</v>
      </c>
      <c r="Z3" s="21" t="s">
        <v>16</v>
      </c>
      <c r="AA3" s="16" t="s">
        <v>18</v>
      </c>
      <c r="AB3" s="16" t="s">
        <v>16</v>
      </c>
      <c r="AD3" s="21" t="s">
        <v>9</v>
      </c>
    </row>
    <row r="4" ht="20.1" customHeight="1" spans="2:30">
      <c r="B4" s="12" t="s">
        <v>19</v>
      </c>
      <c r="C4" s="13" t="s">
        <v>20</v>
      </c>
      <c r="D4" s="14" t="s">
        <v>21</v>
      </c>
      <c r="E4" s="15" t="s">
        <v>22</v>
      </c>
      <c r="F4" s="16" t="s">
        <v>23</v>
      </c>
      <c r="G4" s="16" t="s">
        <v>24</v>
      </c>
      <c r="H4" s="17">
        <v>36.37</v>
      </c>
      <c r="I4" s="40">
        <f>RANK(H4,$H$4:$H$10,1)</f>
        <v>5</v>
      </c>
      <c r="J4" s="40">
        <v>7</v>
      </c>
      <c r="K4" s="16">
        <f>RANK(H4,$H$4:$H$32,1)</f>
        <v>21</v>
      </c>
      <c r="L4" s="17">
        <v>48.34</v>
      </c>
      <c r="M4" s="40">
        <f>RANK(L4,$L$4:$L$10,1)</f>
        <v>3</v>
      </c>
      <c r="N4" s="40">
        <v>10</v>
      </c>
      <c r="O4" s="16">
        <f>RANK(L4,$L$4:$L$32,1)</f>
        <v>17</v>
      </c>
      <c r="P4" s="41">
        <f t="shared" ref="P4:P7" si="0">SUM(H4,L4)</f>
        <v>84.71</v>
      </c>
      <c r="Q4" s="45">
        <f>RANK(P4,$P$4:$P$10,1)</f>
        <v>3</v>
      </c>
      <c r="R4" s="45">
        <f>RANK(P4,$P$4:$P$32,1)</f>
        <v>18</v>
      </c>
      <c r="S4" s="44"/>
      <c r="T4" s="46"/>
      <c r="U4" s="46"/>
      <c r="V4" s="46"/>
      <c r="W4" s="46"/>
      <c r="Y4" s="52" t="str">
        <f t="shared" ref="Y4:Y34" si="1">IF(E4="スラローム",J4,"")</f>
        <v/>
      </c>
      <c r="Z4" s="52" t="str">
        <f t="shared" ref="Z4:Z34" si="2">IF(E4="スラローム",N4,"")</f>
        <v/>
      </c>
      <c r="AA4" s="45">
        <f t="shared" ref="AA4:AA8" si="3">IF(E4="チロル",J4,"")</f>
        <v>7</v>
      </c>
      <c r="AB4" s="45">
        <f t="shared" ref="AB4:AB8" si="4">IF(E4="チロル",N4,"")</f>
        <v>10</v>
      </c>
      <c r="AD4" s="53" t="s">
        <v>21</v>
      </c>
    </row>
    <row r="5" ht="20.1" customHeight="1" spans="2:30">
      <c r="B5" s="18"/>
      <c r="C5" s="13" t="s">
        <v>25</v>
      </c>
      <c r="D5" s="19" t="s">
        <v>26</v>
      </c>
      <c r="E5" s="20" t="s">
        <v>27</v>
      </c>
      <c r="F5" s="21" t="s">
        <v>23</v>
      </c>
      <c r="G5" s="21" t="s">
        <v>24</v>
      </c>
      <c r="H5" s="22">
        <v>37.69</v>
      </c>
      <c r="I5" s="38">
        <f>RANK(H5,$H$4:$H$10,1)</f>
        <v>6</v>
      </c>
      <c r="J5" s="38">
        <v>6</v>
      </c>
      <c r="K5" s="21">
        <f>RANK(H5,$H$4:$H$32,1)</f>
        <v>22</v>
      </c>
      <c r="L5" s="22">
        <v>150.17</v>
      </c>
      <c r="M5" s="38">
        <f>RANK(L5,$L$4:$L$10,1)</f>
        <v>4</v>
      </c>
      <c r="N5" s="38">
        <v>8</v>
      </c>
      <c r="O5" s="21">
        <f>RANK(L5,$L$4:$L$32,1)</f>
        <v>21</v>
      </c>
      <c r="P5" s="42">
        <f t="shared" si="0"/>
        <v>187.86</v>
      </c>
      <c r="Q5" s="43">
        <f>RANK(P5,$P$4:$P$10,1)</f>
        <v>4</v>
      </c>
      <c r="R5" s="43">
        <f>RANK(P5,$P$4:$P$32,1)</f>
        <v>20</v>
      </c>
      <c r="S5" s="44"/>
      <c r="T5" s="47"/>
      <c r="U5" s="47"/>
      <c r="V5" s="47"/>
      <c r="W5" s="47"/>
      <c r="Y5" s="43">
        <f t="shared" si="1"/>
        <v>6</v>
      </c>
      <c r="Z5" s="43">
        <f t="shared" si="2"/>
        <v>8</v>
      </c>
      <c r="AA5" s="52" t="str">
        <f t="shared" ref="AA5:AA11" si="5">IF(G5="スラローム",L5,"")</f>
        <v/>
      </c>
      <c r="AB5" s="52" t="str">
        <f t="shared" ref="AB5:AB11" si="6">IF(G5="スラローム",P5,"")</f>
        <v/>
      </c>
      <c r="AD5" s="19" t="s">
        <v>26</v>
      </c>
    </row>
    <row r="6" ht="20.1" customHeight="1" spans="2:30">
      <c r="B6" s="18"/>
      <c r="C6" s="13" t="s">
        <v>28</v>
      </c>
      <c r="D6" s="14" t="s">
        <v>29</v>
      </c>
      <c r="E6" s="15" t="s">
        <v>22</v>
      </c>
      <c r="F6" s="16" t="s">
        <v>23</v>
      </c>
      <c r="G6" s="16" t="s">
        <v>24</v>
      </c>
      <c r="H6" s="17">
        <v>29.69</v>
      </c>
      <c r="I6" s="40">
        <f>RANK(H6,$H$4:$H$10,1)</f>
        <v>1</v>
      </c>
      <c r="J6" s="40">
        <v>15</v>
      </c>
      <c r="K6" s="16">
        <f>RANK(H6,$H$4:$H$32,1)</f>
        <v>10</v>
      </c>
      <c r="L6" s="17">
        <v>39.16</v>
      </c>
      <c r="M6" s="40">
        <f>RANK(L6,$L$4:$L$10,1)</f>
        <v>1</v>
      </c>
      <c r="N6" s="40">
        <v>15</v>
      </c>
      <c r="O6" s="16">
        <f>RANK(L6,$L$4:$L$32,1)</f>
        <v>9</v>
      </c>
      <c r="P6" s="41">
        <f t="shared" si="0"/>
        <v>68.85</v>
      </c>
      <c r="Q6" s="45">
        <f>RANK(P6,$P$4:$P$10,1)</f>
        <v>1</v>
      </c>
      <c r="R6" s="45">
        <f>RANK(P6,$P$4:$P$32,1)</f>
        <v>9</v>
      </c>
      <c r="S6" s="44"/>
      <c r="T6" s="47"/>
      <c r="U6" s="47"/>
      <c r="V6" s="47"/>
      <c r="W6" s="47"/>
      <c r="Y6" s="52" t="str">
        <f t="shared" si="1"/>
        <v/>
      </c>
      <c r="Z6" s="52" t="str">
        <f t="shared" si="2"/>
        <v/>
      </c>
      <c r="AA6" s="45">
        <f t="shared" si="3"/>
        <v>15</v>
      </c>
      <c r="AB6" s="45">
        <f t="shared" si="4"/>
        <v>15</v>
      </c>
      <c r="AD6" s="53" t="s">
        <v>29</v>
      </c>
    </row>
    <row r="7" ht="20.1" customHeight="1" spans="2:30">
      <c r="B7" s="18"/>
      <c r="C7" s="13" t="s">
        <v>30</v>
      </c>
      <c r="D7" s="23" t="s">
        <v>31</v>
      </c>
      <c r="E7" s="20" t="s">
        <v>27</v>
      </c>
      <c r="F7" s="21" t="s">
        <v>23</v>
      </c>
      <c r="G7" s="21" t="s">
        <v>24</v>
      </c>
      <c r="H7" s="22">
        <v>31.98</v>
      </c>
      <c r="I7" s="38">
        <f>RANK(H7,$H$4:$H$10,1)</f>
        <v>3</v>
      </c>
      <c r="J7" s="38">
        <v>10</v>
      </c>
      <c r="K7" s="21">
        <f>RANK(H7,$H$4:$H$32,1)</f>
        <v>13</v>
      </c>
      <c r="L7" s="22">
        <v>43.36</v>
      </c>
      <c r="M7" s="38">
        <f>RANK(L7,$L$4:$L$10,1)</f>
        <v>2</v>
      </c>
      <c r="N7" s="38">
        <v>12</v>
      </c>
      <c r="O7" s="21">
        <f>RANK(L7,$L$4:$L$32,1)</f>
        <v>13</v>
      </c>
      <c r="P7" s="42">
        <f t="shared" si="0"/>
        <v>75.34</v>
      </c>
      <c r="Q7" s="43">
        <f>RANK(P7,$P$4:$P$10,1)</f>
        <v>2</v>
      </c>
      <c r="R7" s="43">
        <f>RANK(P7,$P$4:$P$32,1)</f>
        <v>12</v>
      </c>
      <c r="S7" s="44"/>
      <c r="T7" s="47"/>
      <c r="U7" s="47"/>
      <c r="V7" s="47"/>
      <c r="W7" s="47"/>
      <c r="Y7" s="43">
        <f t="shared" si="1"/>
        <v>10</v>
      </c>
      <c r="Z7" s="43">
        <f t="shared" si="2"/>
        <v>12</v>
      </c>
      <c r="AA7" s="52" t="str">
        <f t="shared" si="5"/>
        <v/>
      </c>
      <c r="AB7" s="52" t="str">
        <f t="shared" si="6"/>
        <v/>
      </c>
      <c r="AD7" s="23" t="s">
        <v>31</v>
      </c>
    </row>
    <row r="8" ht="20.1" customHeight="1" spans="2:30">
      <c r="B8" s="18"/>
      <c r="C8" s="13" t="s">
        <v>32</v>
      </c>
      <c r="D8" s="14" t="s">
        <v>33</v>
      </c>
      <c r="E8" s="15" t="s">
        <v>22</v>
      </c>
      <c r="F8" s="16" t="s">
        <v>23</v>
      </c>
      <c r="G8" s="16" t="s">
        <v>24</v>
      </c>
      <c r="H8" s="17">
        <v>30.12</v>
      </c>
      <c r="I8" s="40">
        <f>RANK(H8,$H$4:$H$10,1)</f>
        <v>2</v>
      </c>
      <c r="J8" s="40">
        <v>12</v>
      </c>
      <c r="K8" s="16">
        <f>RANK(H8,$H$4:$H$32,1)</f>
        <v>11</v>
      </c>
      <c r="L8" s="17" t="s">
        <v>34</v>
      </c>
      <c r="M8" s="40"/>
      <c r="N8" s="40"/>
      <c r="O8" s="16"/>
      <c r="P8" s="41"/>
      <c r="Q8" s="45"/>
      <c r="R8" s="45"/>
      <c r="S8" s="44"/>
      <c r="T8" s="47"/>
      <c r="U8" s="47"/>
      <c r="V8" s="47"/>
      <c r="W8" s="47"/>
      <c r="Y8" s="52" t="str">
        <f t="shared" si="1"/>
        <v/>
      </c>
      <c r="Z8" s="52" t="str">
        <f t="shared" si="2"/>
        <v/>
      </c>
      <c r="AA8" s="45">
        <f t="shared" si="3"/>
        <v>12</v>
      </c>
      <c r="AB8" s="45">
        <f t="shared" si="4"/>
        <v>0</v>
      </c>
      <c r="AD8" s="53" t="s">
        <v>33</v>
      </c>
    </row>
    <row r="9" ht="20.1" customHeight="1" spans="2:30">
      <c r="B9" s="18"/>
      <c r="C9" s="13" t="s">
        <v>35</v>
      </c>
      <c r="D9" s="19" t="s">
        <v>36</v>
      </c>
      <c r="E9" s="20" t="s">
        <v>27</v>
      </c>
      <c r="F9" s="21" t="s">
        <v>23</v>
      </c>
      <c r="G9" s="21" t="s">
        <v>24</v>
      </c>
      <c r="H9" s="22">
        <v>32.89</v>
      </c>
      <c r="I9" s="38">
        <f>RANK(H9,$H$4:$H$10,1)</f>
        <v>4</v>
      </c>
      <c r="J9" s="38">
        <v>8</v>
      </c>
      <c r="K9" s="21">
        <f>RANK(H9,$H$4:$H$32,1)</f>
        <v>15</v>
      </c>
      <c r="L9" s="22" t="s">
        <v>37</v>
      </c>
      <c r="M9" s="38"/>
      <c r="N9" s="38"/>
      <c r="O9" s="21"/>
      <c r="P9" s="42"/>
      <c r="Q9" s="43"/>
      <c r="R9" s="43"/>
      <c r="S9" s="44"/>
      <c r="T9" s="47"/>
      <c r="U9" s="47"/>
      <c r="V9" s="47"/>
      <c r="W9" s="47"/>
      <c r="Y9" s="43">
        <f t="shared" si="1"/>
        <v>8</v>
      </c>
      <c r="Z9" s="43">
        <f t="shared" si="2"/>
        <v>0</v>
      </c>
      <c r="AA9" s="52" t="str">
        <f t="shared" si="5"/>
        <v/>
      </c>
      <c r="AB9" s="52" t="str">
        <f t="shared" si="6"/>
        <v/>
      </c>
      <c r="AD9" s="19" t="s">
        <v>36</v>
      </c>
    </row>
    <row r="10" ht="20.1" customHeight="1" spans="2:30">
      <c r="B10" s="24"/>
      <c r="C10" s="13"/>
      <c r="D10" s="19"/>
      <c r="E10" s="25"/>
      <c r="F10" s="21"/>
      <c r="G10" s="21"/>
      <c r="H10" s="22"/>
      <c r="I10" s="38"/>
      <c r="J10" s="38"/>
      <c r="K10" s="21"/>
      <c r="L10" s="22"/>
      <c r="M10" s="38"/>
      <c r="N10" s="38"/>
      <c r="O10" s="21"/>
      <c r="P10" s="42"/>
      <c r="Q10" s="43"/>
      <c r="R10" s="43"/>
      <c r="S10" s="44"/>
      <c r="T10" s="48"/>
      <c r="U10" s="48"/>
      <c r="V10" s="48"/>
      <c r="W10" s="48"/>
      <c r="Y10" s="52" t="str">
        <f t="shared" si="1"/>
        <v/>
      </c>
      <c r="Z10" s="52" t="str">
        <f t="shared" si="2"/>
        <v/>
      </c>
      <c r="AA10" s="52" t="str">
        <f t="shared" si="5"/>
        <v/>
      </c>
      <c r="AB10" s="52" t="str">
        <f t="shared" si="6"/>
        <v/>
      </c>
      <c r="AD10" s="19"/>
    </row>
    <row r="11" ht="20.1" customHeight="1" spans="2:30">
      <c r="B11" s="12" t="s">
        <v>38</v>
      </c>
      <c r="C11" s="13" t="s">
        <v>39</v>
      </c>
      <c r="D11" s="19" t="s">
        <v>40</v>
      </c>
      <c r="E11" s="20" t="s">
        <v>27</v>
      </c>
      <c r="F11" s="21" t="s">
        <v>41</v>
      </c>
      <c r="G11" s="21" t="s">
        <v>42</v>
      </c>
      <c r="H11" s="22">
        <v>35.48</v>
      </c>
      <c r="I11" s="38">
        <f t="shared" ref="I11:I17" si="7">RANK(H11,$H$11:$H$25,1)</f>
        <v>10</v>
      </c>
      <c r="J11" s="38"/>
      <c r="K11" s="21">
        <f>RANK(H11,$H$4:$H$32,1)</f>
        <v>20</v>
      </c>
      <c r="L11" s="22">
        <v>44.84</v>
      </c>
      <c r="M11" s="38">
        <f t="shared" ref="M11:M14" si="8">RANK(L11,$L$11:$L$25,1)</f>
        <v>9</v>
      </c>
      <c r="N11" s="38"/>
      <c r="O11" s="21">
        <f>RANK(L11,$L$4:$L$32,1)</f>
        <v>16</v>
      </c>
      <c r="P11" s="42">
        <f t="shared" ref="P11:P14" si="9">SUM(H11,L11)</f>
        <v>80.32</v>
      </c>
      <c r="Q11" s="43">
        <f t="shared" ref="Q11:Q14" si="10">RANK(P11,$P$11:$P$25,1)</f>
        <v>9</v>
      </c>
      <c r="R11" s="43">
        <f>RANK(P11,$P$4:$P$32,1)</f>
        <v>16</v>
      </c>
      <c r="S11" s="44"/>
      <c r="T11" s="47"/>
      <c r="U11" s="47"/>
      <c r="V11" s="47"/>
      <c r="W11" s="47"/>
      <c r="Y11" s="43">
        <f t="shared" si="1"/>
        <v>0</v>
      </c>
      <c r="Z11" s="43">
        <f t="shared" si="2"/>
        <v>0</v>
      </c>
      <c r="AA11" s="52" t="str">
        <f t="shared" si="5"/>
        <v/>
      </c>
      <c r="AB11" s="52" t="str">
        <f t="shared" si="6"/>
        <v/>
      </c>
      <c r="AD11" s="19" t="s">
        <v>40</v>
      </c>
    </row>
    <row r="12" ht="20.1" customHeight="1" spans="2:30">
      <c r="B12" s="18"/>
      <c r="C12" s="13" t="s">
        <v>43</v>
      </c>
      <c r="D12" s="14" t="s">
        <v>44</v>
      </c>
      <c r="E12" s="26" t="s">
        <v>22</v>
      </c>
      <c r="F12" s="16" t="s">
        <v>41</v>
      </c>
      <c r="G12" s="16">
        <v>66</v>
      </c>
      <c r="H12" s="17">
        <v>33.07</v>
      </c>
      <c r="I12" s="40">
        <f t="shared" si="7"/>
        <v>6</v>
      </c>
      <c r="J12" s="40"/>
      <c r="K12" s="16">
        <f>RANK(H12,$H$4:$H$32,1)</f>
        <v>16</v>
      </c>
      <c r="L12" s="17">
        <v>40.91</v>
      </c>
      <c r="M12" s="40">
        <f t="shared" si="8"/>
        <v>5</v>
      </c>
      <c r="N12" s="40"/>
      <c r="O12" s="16">
        <f>RANK(L12,$L$4:$L$32,1)</f>
        <v>11</v>
      </c>
      <c r="P12" s="41">
        <f t="shared" si="9"/>
        <v>73.98</v>
      </c>
      <c r="Q12" s="45">
        <f t="shared" si="10"/>
        <v>5</v>
      </c>
      <c r="R12" s="45">
        <f>RANK(P12,$P$4:$P$32,1)</f>
        <v>11</v>
      </c>
      <c r="S12" s="44"/>
      <c r="T12" s="47"/>
      <c r="U12" s="47"/>
      <c r="V12" s="47"/>
      <c r="W12" s="47"/>
      <c r="Y12" s="52" t="str">
        <f t="shared" si="1"/>
        <v/>
      </c>
      <c r="Z12" s="52" t="str">
        <f t="shared" si="2"/>
        <v/>
      </c>
      <c r="AA12" s="45">
        <f>IF(E12="チロル",J12,"")</f>
        <v>0</v>
      </c>
      <c r="AB12" s="45">
        <f>IF(E12="チロル",N12,"")</f>
        <v>0</v>
      </c>
      <c r="AD12" s="53" t="s">
        <v>44</v>
      </c>
    </row>
    <row r="13" ht="20.1" customHeight="1" spans="2:30">
      <c r="B13" s="18"/>
      <c r="C13" s="13" t="s">
        <v>45</v>
      </c>
      <c r="D13" s="27" t="s">
        <v>46</v>
      </c>
      <c r="E13" s="25" t="s">
        <v>27</v>
      </c>
      <c r="F13" s="21" t="s">
        <v>41</v>
      </c>
      <c r="G13" s="21" t="s">
        <v>42</v>
      </c>
      <c r="H13" s="22">
        <v>33.22</v>
      </c>
      <c r="I13" s="38">
        <f t="shared" si="7"/>
        <v>7</v>
      </c>
      <c r="J13" s="38"/>
      <c r="K13" s="21">
        <f>RANK(H13,$H$4:$H$32,1)</f>
        <v>17</v>
      </c>
      <c r="L13" s="22">
        <v>43.82</v>
      </c>
      <c r="M13" s="38">
        <f t="shared" si="8"/>
        <v>8</v>
      </c>
      <c r="N13" s="38"/>
      <c r="O13" s="21">
        <f>RANK(L13,$L$4:$L$32,1)</f>
        <v>15</v>
      </c>
      <c r="P13" s="42">
        <f t="shared" si="9"/>
        <v>77.04</v>
      </c>
      <c r="Q13" s="43">
        <f t="shared" si="10"/>
        <v>7</v>
      </c>
      <c r="R13" s="43">
        <f>RANK(P13,$P$4:$P$32,1)</f>
        <v>14</v>
      </c>
      <c r="S13" s="44"/>
      <c r="T13" s="48"/>
      <c r="U13" s="48"/>
      <c r="V13" s="48"/>
      <c r="W13" s="48"/>
      <c r="Y13" s="43">
        <f t="shared" si="1"/>
        <v>0</v>
      </c>
      <c r="Z13" s="43">
        <f t="shared" si="2"/>
        <v>0</v>
      </c>
      <c r="AA13" s="52" t="str">
        <f t="shared" ref="AA13:AA26" si="11">IF(G13="スラローム",L13,"")</f>
        <v/>
      </c>
      <c r="AB13" s="52" t="str">
        <f t="shared" ref="AB13:AB26" si="12">IF(G13="スラローム",P13,"")</f>
        <v/>
      </c>
      <c r="AD13" s="27" t="s">
        <v>46</v>
      </c>
    </row>
    <row r="14" ht="20.1" customHeight="1" spans="2:30">
      <c r="B14" s="18"/>
      <c r="C14" s="13" t="s">
        <v>47</v>
      </c>
      <c r="D14" s="14" t="s">
        <v>48</v>
      </c>
      <c r="E14" s="26" t="s">
        <v>22</v>
      </c>
      <c r="F14" s="16" t="s">
        <v>41</v>
      </c>
      <c r="G14" s="16">
        <v>58</v>
      </c>
      <c r="H14" s="17">
        <v>29.6</v>
      </c>
      <c r="I14" s="40">
        <f t="shared" si="7"/>
        <v>3</v>
      </c>
      <c r="J14" s="40">
        <v>10</v>
      </c>
      <c r="K14" s="16">
        <f>RANK(H14,$H$4:$H$32,1)</f>
        <v>8</v>
      </c>
      <c r="L14" s="17">
        <v>36.09</v>
      </c>
      <c r="M14" s="40">
        <f t="shared" si="8"/>
        <v>2</v>
      </c>
      <c r="N14" s="40">
        <v>12</v>
      </c>
      <c r="O14" s="16">
        <f>RANK(L14,$L$4:$L$32,1)</f>
        <v>4</v>
      </c>
      <c r="P14" s="41">
        <f t="shared" si="9"/>
        <v>65.69</v>
      </c>
      <c r="Q14" s="45">
        <f t="shared" si="10"/>
        <v>2</v>
      </c>
      <c r="R14" s="45">
        <f>RANK(P14,$P$4:$P$32,1)</f>
        <v>4</v>
      </c>
      <c r="S14" s="44"/>
      <c r="T14" s="47"/>
      <c r="U14" s="47"/>
      <c r="V14" s="47"/>
      <c r="W14" s="47"/>
      <c r="Y14" s="52" t="str">
        <f t="shared" si="1"/>
        <v/>
      </c>
      <c r="Z14" s="52" t="str">
        <f t="shared" si="2"/>
        <v/>
      </c>
      <c r="AA14" s="45">
        <f>IF(E14="チロル",J14,"")</f>
        <v>10</v>
      </c>
      <c r="AB14" s="45">
        <f>IF(E14="チロル",N14,"")</f>
        <v>12</v>
      </c>
      <c r="AD14" s="53" t="s">
        <v>48</v>
      </c>
    </row>
    <row r="15" ht="20.1" customHeight="1" spans="2:30">
      <c r="B15" s="18"/>
      <c r="C15" s="13" t="s">
        <v>49</v>
      </c>
      <c r="D15" s="19" t="s">
        <v>50</v>
      </c>
      <c r="E15" s="20" t="s">
        <v>27</v>
      </c>
      <c r="F15" s="21" t="s">
        <v>41</v>
      </c>
      <c r="G15" s="21">
        <v>66</v>
      </c>
      <c r="H15" s="22">
        <v>42.36</v>
      </c>
      <c r="I15" s="38">
        <f t="shared" si="7"/>
        <v>12</v>
      </c>
      <c r="J15" s="38"/>
      <c r="K15" s="21">
        <f>RANK(H15,$H$4:$H$32,1)</f>
        <v>24</v>
      </c>
      <c r="L15" s="22" t="s">
        <v>37</v>
      </c>
      <c r="M15" s="38"/>
      <c r="N15" s="38"/>
      <c r="O15" s="21"/>
      <c r="P15" s="42"/>
      <c r="Q15" s="43"/>
      <c r="R15" s="43"/>
      <c r="S15" s="44"/>
      <c r="T15" s="49"/>
      <c r="U15" s="49"/>
      <c r="V15" s="49"/>
      <c r="W15" s="49"/>
      <c r="Y15" s="43">
        <f t="shared" si="1"/>
        <v>0</v>
      </c>
      <c r="Z15" s="43">
        <f t="shared" si="2"/>
        <v>0</v>
      </c>
      <c r="AA15" s="52" t="str">
        <f t="shared" si="11"/>
        <v/>
      </c>
      <c r="AB15" s="52" t="str">
        <f t="shared" si="12"/>
        <v/>
      </c>
      <c r="AD15" s="19" t="s">
        <v>50</v>
      </c>
    </row>
    <row r="16" ht="20.1" customHeight="1" spans="2:30">
      <c r="B16" s="18"/>
      <c r="C16" s="13" t="s">
        <v>51</v>
      </c>
      <c r="D16" s="19" t="s">
        <v>52</v>
      </c>
      <c r="E16" s="25" t="s">
        <v>27</v>
      </c>
      <c r="F16" s="21" t="s">
        <v>41</v>
      </c>
      <c r="G16" s="21"/>
      <c r="H16" s="22">
        <v>34.79</v>
      </c>
      <c r="I16" s="38">
        <f t="shared" si="7"/>
        <v>9</v>
      </c>
      <c r="J16" s="38"/>
      <c r="K16" s="21">
        <f>RANK(H16,$H$4:$H$32,1)</f>
        <v>19</v>
      </c>
      <c r="L16" s="22">
        <v>49.09</v>
      </c>
      <c r="M16" s="38">
        <f t="shared" ref="M16:M21" si="13">RANK(L16,$L$11:$L$25,1)</f>
        <v>10</v>
      </c>
      <c r="N16" s="38"/>
      <c r="O16" s="21">
        <f>RANK(L16,$L$4:$L$32,1)</f>
        <v>18</v>
      </c>
      <c r="P16" s="42">
        <f t="shared" ref="P16:P21" si="14">SUM(H16,L16)</f>
        <v>83.88</v>
      </c>
      <c r="Q16" s="43">
        <f t="shared" ref="Q16:Q21" si="15">RANK(P16,$P$11:$P$25,1)</f>
        <v>10</v>
      </c>
      <c r="R16" s="43">
        <f>RANK(P16,$P$4:$P$32,1)</f>
        <v>17</v>
      </c>
      <c r="S16" s="44"/>
      <c r="T16" s="47"/>
      <c r="U16" s="47"/>
      <c r="V16" s="47"/>
      <c r="W16" s="47"/>
      <c r="Y16" s="43">
        <f t="shared" si="1"/>
        <v>0</v>
      </c>
      <c r="Z16" s="43">
        <f t="shared" si="2"/>
        <v>0</v>
      </c>
      <c r="AA16" s="52" t="str">
        <f t="shared" si="11"/>
        <v/>
      </c>
      <c r="AB16" s="52" t="str">
        <f t="shared" si="12"/>
        <v/>
      </c>
      <c r="AD16" s="19" t="s">
        <v>52</v>
      </c>
    </row>
    <row r="17" ht="20.1" customHeight="1" spans="2:30">
      <c r="B17" s="18"/>
      <c r="C17" s="13" t="s">
        <v>53</v>
      </c>
      <c r="D17" s="19" t="s">
        <v>54</v>
      </c>
      <c r="E17" s="25" t="s">
        <v>27</v>
      </c>
      <c r="F17" s="21" t="s">
        <v>41</v>
      </c>
      <c r="G17" s="21" t="s">
        <v>55</v>
      </c>
      <c r="H17" s="22">
        <v>34.32</v>
      </c>
      <c r="I17" s="38">
        <f t="shared" si="7"/>
        <v>8</v>
      </c>
      <c r="J17" s="38"/>
      <c r="K17" s="21">
        <f>RANK(H17,$H$4:$H$32,1)</f>
        <v>18</v>
      </c>
      <c r="L17" s="22">
        <v>52.19</v>
      </c>
      <c r="M17" s="38">
        <f t="shared" si="13"/>
        <v>12</v>
      </c>
      <c r="N17" s="38"/>
      <c r="O17" s="21">
        <f>RANK(L17,$L$4:$L$32,1)</f>
        <v>20</v>
      </c>
      <c r="P17" s="42">
        <f t="shared" si="14"/>
        <v>86.51</v>
      </c>
      <c r="Q17" s="43">
        <f t="shared" si="15"/>
        <v>11</v>
      </c>
      <c r="R17" s="43">
        <f>RANK(P17,$P$4:$P$32,1)</f>
        <v>19</v>
      </c>
      <c r="S17" s="44"/>
      <c r="T17" s="47"/>
      <c r="U17" s="47"/>
      <c r="V17" s="47"/>
      <c r="W17" s="47"/>
      <c r="Y17" s="43">
        <f t="shared" si="1"/>
        <v>0</v>
      </c>
      <c r="Z17" s="43">
        <f t="shared" si="2"/>
        <v>0</v>
      </c>
      <c r="AA17" s="52" t="str">
        <f t="shared" si="11"/>
        <v/>
      </c>
      <c r="AB17" s="52" t="str">
        <f t="shared" si="12"/>
        <v/>
      </c>
      <c r="AD17" s="19" t="s">
        <v>54</v>
      </c>
    </row>
    <row r="18" ht="20.1" customHeight="1" spans="2:30">
      <c r="B18" s="18"/>
      <c r="C18" s="13" t="s">
        <v>56</v>
      </c>
      <c r="D18" s="19" t="s">
        <v>57</v>
      </c>
      <c r="E18" s="25" t="s">
        <v>27</v>
      </c>
      <c r="F18" s="21" t="s">
        <v>41</v>
      </c>
      <c r="G18" s="21" t="s">
        <v>55</v>
      </c>
      <c r="H18" s="22" t="s">
        <v>37</v>
      </c>
      <c r="I18" s="38"/>
      <c r="J18" s="38"/>
      <c r="K18" s="21"/>
      <c r="L18" s="22">
        <v>52.17</v>
      </c>
      <c r="M18" s="38">
        <f t="shared" si="13"/>
        <v>11</v>
      </c>
      <c r="N18" s="38"/>
      <c r="O18" s="21">
        <f>RANK(L18,$L$4:$L$32,1)</f>
        <v>19</v>
      </c>
      <c r="P18" s="42"/>
      <c r="Q18" s="43"/>
      <c r="R18" s="43"/>
      <c r="S18" s="44"/>
      <c r="T18" s="47"/>
      <c r="U18" s="47"/>
      <c r="V18" s="47"/>
      <c r="W18" s="47"/>
      <c r="Y18" s="43">
        <f t="shared" si="1"/>
        <v>0</v>
      </c>
      <c r="Z18" s="43">
        <f t="shared" si="2"/>
        <v>0</v>
      </c>
      <c r="AA18" s="52" t="str">
        <f t="shared" si="11"/>
        <v/>
      </c>
      <c r="AB18" s="52" t="str">
        <f t="shared" si="12"/>
        <v/>
      </c>
      <c r="AD18" s="19" t="s">
        <v>57</v>
      </c>
    </row>
    <row r="19" ht="20.1" customHeight="1" spans="2:30">
      <c r="B19" s="18"/>
      <c r="C19" s="13" t="s">
        <v>58</v>
      </c>
      <c r="D19" s="19" t="s">
        <v>59</v>
      </c>
      <c r="E19" s="25" t="s">
        <v>27</v>
      </c>
      <c r="F19" s="21" t="s">
        <v>41</v>
      </c>
      <c r="G19" s="21">
        <v>64</v>
      </c>
      <c r="H19" s="22">
        <v>41.51</v>
      </c>
      <c r="I19" s="38">
        <f t="shared" ref="I19:I21" si="16">RANK(H19,$H$11:$H$25,1)</f>
        <v>11</v>
      </c>
      <c r="J19" s="38"/>
      <c r="K19" s="21">
        <f>RANK(H19,$H$4:$H$32,1)</f>
        <v>23</v>
      </c>
      <c r="L19" s="22">
        <v>38.69</v>
      </c>
      <c r="M19" s="38">
        <f t="shared" si="13"/>
        <v>4</v>
      </c>
      <c r="N19" s="38">
        <v>8</v>
      </c>
      <c r="O19" s="21">
        <f>RANK(L19,$L$4:$L$32,1)</f>
        <v>8</v>
      </c>
      <c r="P19" s="42">
        <f t="shared" si="14"/>
        <v>80.2</v>
      </c>
      <c r="Q19" s="43">
        <f t="shared" si="15"/>
        <v>8</v>
      </c>
      <c r="R19" s="43">
        <f>RANK(P19,$P$4:$P$32,1)</f>
        <v>15</v>
      </c>
      <c r="S19" s="44"/>
      <c r="T19" s="47"/>
      <c r="U19" s="47"/>
      <c r="V19" s="47"/>
      <c r="W19" s="47"/>
      <c r="Y19" s="43">
        <f t="shared" si="1"/>
        <v>0</v>
      </c>
      <c r="Z19" s="43">
        <f t="shared" si="2"/>
        <v>8</v>
      </c>
      <c r="AA19" s="52" t="str">
        <f t="shared" si="11"/>
        <v/>
      </c>
      <c r="AB19" s="52" t="str">
        <f t="shared" si="12"/>
        <v/>
      </c>
      <c r="AD19" s="19" t="s">
        <v>59</v>
      </c>
    </row>
    <row r="20" ht="20.1" customHeight="1" spans="2:30">
      <c r="B20" s="18"/>
      <c r="C20" s="13" t="s">
        <v>60</v>
      </c>
      <c r="D20" s="19" t="s">
        <v>61</v>
      </c>
      <c r="E20" s="20" t="s">
        <v>27</v>
      </c>
      <c r="F20" s="21" t="s">
        <v>41</v>
      </c>
      <c r="G20" s="21">
        <v>62</v>
      </c>
      <c r="H20" s="22">
        <v>32.48</v>
      </c>
      <c r="I20" s="38">
        <f t="shared" si="16"/>
        <v>5</v>
      </c>
      <c r="J20" s="38"/>
      <c r="K20" s="21">
        <f>RANK(H20,$H$4:$H$32,1)</f>
        <v>14</v>
      </c>
      <c r="L20" s="22">
        <v>43.79</v>
      </c>
      <c r="M20" s="38">
        <f t="shared" si="13"/>
        <v>7</v>
      </c>
      <c r="N20" s="38"/>
      <c r="O20" s="21">
        <f>RANK(L20,$L$4:$L$32,1)</f>
        <v>14</v>
      </c>
      <c r="P20" s="42">
        <f t="shared" si="14"/>
        <v>76.27</v>
      </c>
      <c r="Q20" s="43">
        <f t="shared" si="15"/>
        <v>6</v>
      </c>
      <c r="R20" s="43">
        <f>RANK(P20,$P$4:$P$32,1)</f>
        <v>13</v>
      </c>
      <c r="S20" s="44"/>
      <c r="T20" s="50"/>
      <c r="U20" s="50"/>
      <c r="V20" s="50"/>
      <c r="W20" s="50"/>
      <c r="Y20" s="43">
        <f t="shared" si="1"/>
        <v>0</v>
      </c>
      <c r="Z20" s="43">
        <f t="shared" si="2"/>
        <v>0</v>
      </c>
      <c r="AA20" s="52" t="str">
        <f t="shared" si="11"/>
        <v/>
      </c>
      <c r="AB20" s="52" t="str">
        <f t="shared" si="12"/>
        <v/>
      </c>
      <c r="AD20" s="19" t="s">
        <v>61</v>
      </c>
    </row>
    <row r="21" ht="20.1" customHeight="1" spans="2:30">
      <c r="B21" s="18"/>
      <c r="C21" s="13" t="s">
        <v>62</v>
      </c>
      <c r="D21" s="19" t="s">
        <v>63</v>
      </c>
      <c r="E21" s="20" t="s">
        <v>27</v>
      </c>
      <c r="F21" s="21" t="s">
        <v>41</v>
      </c>
      <c r="G21" s="21">
        <v>61</v>
      </c>
      <c r="H21" s="22">
        <v>28.93</v>
      </c>
      <c r="I21" s="38">
        <f t="shared" si="16"/>
        <v>2</v>
      </c>
      <c r="J21" s="38">
        <v>12</v>
      </c>
      <c r="K21" s="21">
        <f>RANK(H21,$H$4:$H$32,1)</f>
        <v>7</v>
      </c>
      <c r="L21" s="22">
        <v>38.51</v>
      </c>
      <c r="M21" s="38">
        <f t="shared" si="13"/>
        <v>3</v>
      </c>
      <c r="N21" s="38">
        <v>10</v>
      </c>
      <c r="O21" s="21">
        <f>RANK(L21,$L$4:$L$32,1)</f>
        <v>7</v>
      </c>
      <c r="P21" s="42">
        <f t="shared" si="14"/>
        <v>67.44</v>
      </c>
      <c r="Q21" s="43">
        <f t="shared" si="15"/>
        <v>3</v>
      </c>
      <c r="R21" s="43">
        <f>RANK(P21,$P$4:$P$32,1)</f>
        <v>6</v>
      </c>
      <c r="S21" s="44"/>
      <c r="T21" s="46"/>
      <c r="U21" s="46"/>
      <c r="V21" s="46"/>
      <c r="W21" s="46"/>
      <c r="Y21" s="43">
        <f t="shared" si="1"/>
        <v>12</v>
      </c>
      <c r="Z21" s="43">
        <f t="shared" si="2"/>
        <v>10</v>
      </c>
      <c r="AA21" s="52" t="str">
        <f t="shared" si="11"/>
        <v/>
      </c>
      <c r="AB21" s="52" t="str">
        <f t="shared" si="12"/>
        <v/>
      </c>
      <c r="AD21" s="19" t="s">
        <v>63</v>
      </c>
    </row>
    <row r="22" ht="20.1" customHeight="1" spans="2:30">
      <c r="B22" s="18"/>
      <c r="C22" s="13" t="s">
        <v>64</v>
      </c>
      <c r="D22" s="19" t="s">
        <v>65</v>
      </c>
      <c r="E22" s="20" t="s">
        <v>27</v>
      </c>
      <c r="F22" s="21" t="s">
        <v>41</v>
      </c>
      <c r="G22" s="21"/>
      <c r="H22" s="22" t="s">
        <v>66</v>
      </c>
      <c r="I22" s="38"/>
      <c r="J22" s="38"/>
      <c r="K22" s="21"/>
      <c r="L22" s="22" t="s">
        <v>66</v>
      </c>
      <c r="M22" s="38"/>
      <c r="N22" s="38"/>
      <c r="O22" s="21"/>
      <c r="P22" s="42"/>
      <c r="Q22" s="43"/>
      <c r="R22" s="43"/>
      <c r="S22" s="44"/>
      <c r="T22" s="46"/>
      <c r="U22" s="46"/>
      <c r="V22" s="46"/>
      <c r="W22" s="46"/>
      <c r="Y22" s="43">
        <f t="shared" si="1"/>
        <v>0</v>
      </c>
      <c r="Z22" s="43">
        <f t="shared" si="2"/>
        <v>0</v>
      </c>
      <c r="AA22" s="52" t="str">
        <f t="shared" si="11"/>
        <v/>
      </c>
      <c r="AB22" s="52" t="str">
        <f t="shared" si="12"/>
        <v/>
      </c>
      <c r="AD22" s="19" t="s">
        <v>65</v>
      </c>
    </row>
    <row r="23" ht="20.1" customHeight="1" spans="2:30">
      <c r="B23" s="18"/>
      <c r="C23" s="13" t="s">
        <v>67</v>
      </c>
      <c r="D23" s="19" t="s">
        <v>68</v>
      </c>
      <c r="E23" s="25" t="s">
        <v>27</v>
      </c>
      <c r="F23" s="21" t="s">
        <v>41</v>
      </c>
      <c r="G23" s="21">
        <v>60</v>
      </c>
      <c r="H23" s="22">
        <v>27.83</v>
      </c>
      <c r="I23" s="38">
        <f>RANK(H23,$H$11:$H$25,1)</f>
        <v>1</v>
      </c>
      <c r="J23" s="38">
        <v>15</v>
      </c>
      <c r="K23" s="21">
        <f>RANK(H23,$H$4:$H$32,1)</f>
        <v>3</v>
      </c>
      <c r="L23" s="22">
        <v>34.89</v>
      </c>
      <c r="M23" s="38">
        <f>RANK(L23,$L$11:$L$25,1)</f>
        <v>1</v>
      </c>
      <c r="N23" s="38">
        <v>15</v>
      </c>
      <c r="O23" s="21">
        <f>RANK(L23,$L$4:$L$32,1)</f>
        <v>1</v>
      </c>
      <c r="P23" s="42">
        <f t="shared" ref="P23:P27" si="17">SUM(H23,L23)</f>
        <v>62.72</v>
      </c>
      <c r="Q23" s="43">
        <f>RANK(P23,$P$11:$P$25,1)</f>
        <v>1</v>
      </c>
      <c r="R23" s="43">
        <f>RANK(P23,$P$4:$P$32,1)</f>
        <v>1</v>
      </c>
      <c r="S23" s="44"/>
      <c r="T23" s="47"/>
      <c r="U23" s="47"/>
      <c r="V23" s="47"/>
      <c r="W23" s="47"/>
      <c r="Y23" s="43">
        <f t="shared" si="1"/>
        <v>15</v>
      </c>
      <c r="Z23" s="43">
        <f t="shared" si="2"/>
        <v>15</v>
      </c>
      <c r="AA23" s="52" t="str">
        <f t="shared" si="11"/>
        <v/>
      </c>
      <c r="AB23" s="52" t="str">
        <f t="shared" si="12"/>
        <v/>
      </c>
      <c r="AD23" s="19" t="s">
        <v>68</v>
      </c>
    </row>
    <row r="24" ht="20.1" customHeight="1" spans="2:30">
      <c r="B24" s="18"/>
      <c r="C24" s="13" t="s">
        <v>69</v>
      </c>
      <c r="D24" s="19" t="s">
        <v>70</v>
      </c>
      <c r="E24" s="25" t="s">
        <v>27</v>
      </c>
      <c r="F24" s="21" t="s">
        <v>41</v>
      </c>
      <c r="G24" s="21">
        <v>60</v>
      </c>
      <c r="H24" s="22">
        <v>31.12</v>
      </c>
      <c r="I24" s="38">
        <f>RANK(H24,$H$11:$H$25,1)</f>
        <v>4</v>
      </c>
      <c r="J24" s="38">
        <v>8</v>
      </c>
      <c r="K24" s="21">
        <f>RANK(H24,$H$4:$H$32,1)</f>
        <v>12</v>
      </c>
      <c r="L24" s="22">
        <v>41.1</v>
      </c>
      <c r="M24" s="38">
        <f>RANK(L24,$L$11:$L$25,1)</f>
        <v>6</v>
      </c>
      <c r="N24" s="38"/>
      <c r="O24" s="21">
        <f>RANK(L24,$L$4:$L$32,1)</f>
        <v>12</v>
      </c>
      <c r="P24" s="42">
        <f t="shared" si="17"/>
        <v>72.22</v>
      </c>
      <c r="Q24" s="43">
        <f>RANK(P24,$P$11:$P$25,1)</f>
        <v>4</v>
      </c>
      <c r="R24" s="43">
        <f>RANK(P24,$P$4:$P$32,1)</f>
        <v>10</v>
      </c>
      <c r="S24" s="44"/>
      <c r="T24" s="47"/>
      <c r="U24" s="47"/>
      <c r="V24" s="47"/>
      <c r="W24" s="47"/>
      <c r="Y24" s="43">
        <f t="shared" si="1"/>
        <v>8</v>
      </c>
      <c r="Z24" s="43">
        <f t="shared" si="2"/>
        <v>0</v>
      </c>
      <c r="AA24" s="52" t="str">
        <f t="shared" si="11"/>
        <v/>
      </c>
      <c r="AB24" s="52" t="str">
        <f t="shared" si="12"/>
        <v/>
      </c>
      <c r="AD24" s="19" t="s">
        <v>70</v>
      </c>
    </row>
    <row r="25" ht="20.1" customHeight="1" spans="2:30">
      <c r="B25" s="24"/>
      <c r="C25" s="13"/>
      <c r="D25" s="19"/>
      <c r="E25" s="25"/>
      <c r="F25" s="21"/>
      <c r="G25" s="21"/>
      <c r="H25" s="22"/>
      <c r="I25" s="38"/>
      <c r="J25" s="38"/>
      <c r="K25" s="21"/>
      <c r="L25" s="22"/>
      <c r="M25" s="38"/>
      <c r="N25" s="38"/>
      <c r="O25" s="21"/>
      <c r="P25" s="42"/>
      <c r="Q25" s="43"/>
      <c r="R25" s="43"/>
      <c r="S25" s="44"/>
      <c r="T25" s="47"/>
      <c r="U25" s="47"/>
      <c r="V25" s="47"/>
      <c r="W25" s="47"/>
      <c r="Y25" s="43" t="str">
        <f t="shared" si="1"/>
        <v/>
      </c>
      <c r="Z25" s="43" t="str">
        <f t="shared" si="2"/>
        <v/>
      </c>
      <c r="AA25" s="52" t="str">
        <f t="shared" si="11"/>
        <v/>
      </c>
      <c r="AB25" s="52" t="str">
        <f t="shared" si="12"/>
        <v/>
      </c>
      <c r="AD25" s="19"/>
    </row>
    <row r="26" ht="20.1" customHeight="1" spans="2:30">
      <c r="B26" s="13" t="s">
        <v>71</v>
      </c>
      <c r="C26" s="13" t="s">
        <v>72</v>
      </c>
      <c r="D26" s="19" t="s">
        <v>73</v>
      </c>
      <c r="E26" s="25" t="s">
        <v>27</v>
      </c>
      <c r="F26" s="21" t="s">
        <v>41</v>
      </c>
      <c r="G26" s="21">
        <v>54</v>
      </c>
      <c r="H26" s="22">
        <v>29.6</v>
      </c>
      <c r="I26" s="38">
        <f t="shared" ref="I26:I31" si="18">RANK(H26,$H$26:$H$32,1)</f>
        <v>6</v>
      </c>
      <c r="J26" s="38"/>
      <c r="K26" s="21">
        <f>RANK(H26,$H$4:$H$32,1)</f>
        <v>8</v>
      </c>
      <c r="L26" s="22">
        <v>37.91</v>
      </c>
      <c r="M26" s="38">
        <f t="shared" ref="M26:M31" si="19">RANK(L26,$L$26:$L$32,1)</f>
        <v>3</v>
      </c>
      <c r="N26" s="38">
        <v>10</v>
      </c>
      <c r="O26" s="21">
        <f>RANK(L26,$L$4:$L$32,1)</f>
        <v>5</v>
      </c>
      <c r="P26" s="42">
        <f t="shared" si="17"/>
        <v>67.51</v>
      </c>
      <c r="Q26" s="43">
        <f t="shared" ref="Q26:Q31" si="20">RANK(P26,$P$26:$P$32,1)</f>
        <v>4</v>
      </c>
      <c r="R26" s="43">
        <f>RANK(P26,$P$4:$P$32,1)</f>
        <v>7</v>
      </c>
      <c r="S26" s="44"/>
      <c r="T26" s="47"/>
      <c r="U26" s="47"/>
      <c r="V26" s="47"/>
      <c r="W26" s="47"/>
      <c r="Y26" s="43">
        <f t="shared" si="1"/>
        <v>0</v>
      </c>
      <c r="Z26" s="43">
        <f t="shared" si="2"/>
        <v>10</v>
      </c>
      <c r="AA26" s="52" t="str">
        <f t="shared" si="11"/>
        <v/>
      </c>
      <c r="AB26" s="52" t="str">
        <f t="shared" si="12"/>
        <v/>
      </c>
      <c r="AD26" s="19" t="s">
        <v>73</v>
      </c>
    </row>
    <row r="27" ht="20.1" customHeight="1" spans="2:30">
      <c r="B27" s="13"/>
      <c r="C27" s="13" t="s">
        <v>74</v>
      </c>
      <c r="D27" s="14" t="s">
        <v>75</v>
      </c>
      <c r="E27" s="26" t="s">
        <v>22</v>
      </c>
      <c r="F27" s="16" t="s">
        <v>41</v>
      </c>
      <c r="G27" s="16">
        <v>52</v>
      </c>
      <c r="H27" s="17">
        <v>28.72</v>
      </c>
      <c r="I27" s="40">
        <f t="shared" si="18"/>
        <v>5</v>
      </c>
      <c r="J27" s="40"/>
      <c r="K27" s="16">
        <f>RANK(H27,$H$4:$H$32,1)</f>
        <v>6</v>
      </c>
      <c r="L27" s="17">
        <v>39.29</v>
      </c>
      <c r="M27" s="40">
        <f t="shared" si="19"/>
        <v>5</v>
      </c>
      <c r="N27" s="40"/>
      <c r="O27" s="16">
        <f>RANK(L27,$L$4:$L$32,1)</f>
        <v>10</v>
      </c>
      <c r="P27" s="41">
        <f t="shared" si="17"/>
        <v>68.01</v>
      </c>
      <c r="Q27" s="45">
        <f t="shared" si="20"/>
        <v>5</v>
      </c>
      <c r="R27" s="45">
        <f>RANK(P27,$P$4:$P$32,1)</f>
        <v>8</v>
      </c>
      <c r="S27" s="44"/>
      <c r="T27" s="47"/>
      <c r="U27" s="47"/>
      <c r="V27" s="47"/>
      <c r="W27" s="47"/>
      <c r="Y27" s="52" t="str">
        <f t="shared" si="1"/>
        <v/>
      </c>
      <c r="Z27" s="52" t="str">
        <f t="shared" si="2"/>
        <v/>
      </c>
      <c r="AA27" s="45">
        <f>IF(E27="チロル",J27,"")</f>
        <v>0</v>
      </c>
      <c r="AB27" s="45">
        <f>IF(E27="チロル",N27,"")</f>
        <v>0</v>
      </c>
      <c r="AD27" s="53" t="s">
        <v>75</v>
      </c>
    </row>
    <row r="28" ht="20.1" customHeight="1" spans="2:30">
      <c r="B28" s="13"/>
      <c r="C28" s="13" t="s">
        <v>76</v>
      </c>
      <c r="D28" s="19" t="s">
        <v>77</v>
      </c>
      <c r="E28" s="25" t="s">
        <v>27</v>
      </c>
      <c r="F28" s="21" t="s">
        <v>41</v>
      </c>
      <c r="G28" s="21">
        <v>48</v>
      </c>
      <c r="H28" s="22">
        <v>28.57</v>
      </c>
      <c r="I28" s="38">
        <f t="shared" si="18"/>
        <v>4</v>
      </c>
      <c r="J28" s="38">
        <v>8</v>
      </c>
      <c r="K28" s="21">
        <f>RANK(H28,$H$4:$H$32,1)</f>
        <v>5</v>
      </c>
      <c r="L28" s="22" t="s">
        <v>37</v>
      </c>
      <c r="M28" s="38"/>
      <c r="N28" s="38"/>
      <c r="O28" s="21"/>
      <c r="P28" s="42"/>
      <c r="Q28" s="43"/>
      <c r="R28" s="43"/>
      <c r="S28" s="44"/>
      <c r="T28" s="47"/>
      <c r="U28" s="47"/>
      <c r="V28" s="47"/>
      <c r="W28" s="47"/>
      <c r="Y28" s="43">
        <f t="shared" si="1"/>
        <v>8</v>
      </c>
      <c r="Z28" s="43">
        <f t="shared" si="2"/>
        <v>0</v>
      </c>
      <c r="AA28" s="52" t="str">
        <f t="shared" ref="AA28:AA33" si="21">IF(G28="スラローム",L28,"")</f>
        <v/>
      </c>
      <c r="AB28" s="52" t="str">
        <f t="shared" ref="AB28:AB33" si="22">IF(G28="スラローム",P28,"")</f>
        <v/>
      </c>
      <c r="AD28" s="19" t="s">
        <v>77</v>
      </c>
    </row>
    <row r="29" ht="20.1" customHeight="1" spans="2:30">
      <c r="B29" s="13"/>
      <c r="C29" s="13" t="s">
        <v>78</v>
      </c>
      <c r="D29" s="14" t="s">
        <v>79</v>
      </c>
      <c r="E29" s="26" t="s">
        <v>22</v>
      </c>
      <c r="F29" s="16" t="s">
        <v>41</v>
      </c>
      <c r="G29" s="16">
        <v>51</v>
      </c>
      <c r="H29" s="17">
        <v>27.42</v>
      </c>
      <c r="I29" s="40">
        <f t="shared" si="18"/>
        <v>1</v>
      </c>
      <c r="J29" s="40">
        <v>15</v>
      </c>
      <c r="K29" s="16">
        <f>RANK(H29,$H$4:$H$32,1)</f>
        <v>1</v>
      </c>
      <c r="L29" s="17">
        <v>35.36</v>
      </c>
      <c r="M29" s="40">
        <f t="shared" si="19"/>
        <v>2</v>
      </c>
      <c r="N29" s="40">
        <v>12</v>
      </c>
      <c r="O29" s="16">
        <f>RANK(L29,$L$4:$L$32,1)</f>
        <v>3</v>
      </c>
      <c r="P29" s="41">
        <f t="shared" ref="P29:P31" si="23">SUM(H29,L29)</f>
        <v>62.78</v>
      </c>
      <c r="Q29" s="45">
        <f t="shared" si="20"/>
        <v>1</v>
      </c>
      <c r="R29" s="45">
        <f>RANK(P29,$P$4:$P$32,1)</f>
        <v>2</v>
      </c>
      <c r="S29" s="44"/>
      <c r="T29" s="47"/>
      <c r="U29" s="47"/>
      <c r="V29" s="47"/>
      <c r="W29" s="47"/>
      <c r="Y29" s="52" t="str">
        <f t="shared" si="1"/>
        <v/>
      </c>
      <c r="Z29" s="52" t="str">
        <f t="shared" si="2"/>
        <v/>
      </c>
      <c r="AA29" s="45">
        <f>IF(E29="チロル",J29,"")</f>
        <v>15</v>
      </c>
      <c r="AB29" s="45">
        <f>IF(E29="チロル",N29,"")</f>
        <v>12</v>
      </c>
      <c r="AD29" s="53" t="s">
        <v>79</v>
      </c>
    </row>
    <row r="30" ht="20.1" customHeight="1" spans="2:30">
      <c r="B30" s="13"/>
      <c r="C30" s="13" t="s">
        <v>80</v>
      </c>
      <c r="D30" s="23" t="s">
        <v>81</v>
      </c>
      <c r="E30" s="25" t="s">
        <v>27</v>
      </c>
      <c r="F30" s="21" t="s">
        <v>41</v>
      </c>
      <c r="G30" s="21">
        <v>45</v>
      </c>
      <c r="H30" s="22">
        <v>27.61</v>
      </c>
      <c r="I30" s="38">
        <f t="shared" si="18"/>
        <v>2</v>
      </c>
      <c r="J30" s="38">
        <v>12</v>
      </c>
      <c r="K30" s="21">
        <f>RANK(H30,$H$4:$H$32,1)</f>
        <v>2</v>
      </c>
      <c r="L30" s="22">
        <v>35.31</v>
      </c>
      <c r="M30" s="38">
        <f t="shared" si="19"/>
        <v>1</v>
      </c>
      <c r="N30" s="38">
        <v>15</v>
      </c>
      <c r="O30" s="21">
        <f>RANK(L30,$L$4:$L$32,1)</f>
        <v>2</v>
      </c>
      <c r="P30" s="42">
        <f t="shared" si="23"/>
        <v>62.92</v>
      </c>
      <c r="Q30" s="43">
        <f t="shared" si="20"/>
        <v>2</v>
      </c>
      <c r="R30" s="43">
        <f>RANK(P30,$P$4:$P$32,1)</f>
        <v>3</v>
      </c>
      <c r="S30" s="44"/>
      <c r="T30" s="48"/>
      <c r="U30" s="48"/>
      <c r="V30" s="48"/>
      <c r="W30" s="48"/>
      <c r="Y30" s="43">
        <f t="shared" si="1"/>
        <v>12</v>
      </c>
      <c r="Z30" s="43">
        <f t="shared" si="2"/>
        <v>15</v>
      </c>
      <c r="AA30" s="52" t="str">
        <f t="shared" si="21"/>
        <v/>
      </c>
      <c r="AB30" s="52" t="str">
        <f t="shared" si="22"/>
        <v/>
      </c>
      <c r="AD30" s="23" t="s">
        <v>81</v>
      </c>
    </row>
    <row r="31" ht="20.1" customHeight="1" spans="2:30">
      <c r="B31" s="13"/>
      <c r="C31" s="13" t="s">
        <v>82</v>
      </c>
      <c r="D31" s="27" t="s">
        <v>83</v>
      </c>
      <c r="E31" s="25" t="s">
        <v>27</v>
      </c>
      <c r="F31" s="21" t="s">
        <v>41</v>
      </c>
      <c r="G31" s="21">
        <v>55</v>
      </c>
      <c r="H31" s="22">
        <v>28.54</v>
      </c>
      <c r="I31" s="38">
        <f t="shared" si="18"/>
        <v>3</v>
      </c>
      <c r="J31" s="38">
        <v>10</v>
      </c>
      <c r="K31" s="21">
        <f>RANK(H31,$H$4:$H$32,1)</f>
        <v>4</v>
      </c>
      <c r="L31" s="22">
        <v>38.21</v>
      </c>
      <c r="M31" s="38">
        <f t="shared" si="19"/>
        <v>4</v>
      </c>
      <c r="N31" s="38">
        <v>8</v>
      </c>
      <c r="O31" s="21">
        <f>RANK(L31,$L$4:$L$32,1)</f>
        <v>6</v>
      </c>
      <c r="P31" s="42">
        <f t="shared" si="23"/>
        <v>66.75</v>
      </c>
      <c r="Q31" s="43">
        <f t="shared" si="20"/>
        <v>3</v>
      </c>
      <c r="R31" s="43">
        <f>RANK(P31,$P$4:$P$32,1)</f>
        <v>5</v>
      </c>
      <c r="S31" s="44"/>
      <c r="T31" s="47"/>
      <c r="U31" s="47"/>
      <c r="V31" s="47"/>
      <c r="W31" s="47"/>
      <c r="X31" s="51"/>
      <c r="Y31" s="43">
        <f t="shared" si="1"/>
        <v>10</v>
      </c>
      <c r="Z31" s="43">
        <f t="shared" si="2"/>
        <v>8</v>
      </c>
      <c r="AA31" s="52" t="str">
        <f t="shared" si="21"/>
        <v/>
      </c>
      <c r="AB31" s="52" t="str">
        <f t="shared" si="22"/>
        <v/>
      </c>
      <c r="AD31" s="27" t="s">
        <v>83</v>
      </c>
    </row>
    <row r="32" ht="20.1" customHeight="1" spans="2:30">
      <c r="B32" s="13"/>
      <c r="C32" s="13"/>
      <c r="D32" s="19"/>
      <c r="E32" s="25"/>
      <c r="F32" s="21"/>
      <c r="G32" s="21"/>
      <c r="H32" s="22"/>
      <c r="I32" s="38"/>
      <c r="J32" s="38"/>
      <c r="K32" s="21"/>
      <c r="L32" s="22"/>
      <c r="M32" s="38"/>
      <c r="N32" s="38"/>
      <c r="O32" s="21"/>
      <c r="P32" s="42"/>
      <c r="Q32" s="43"/>
      <c r="R32" s="43"/>
      <c r="S32" s="44"/>
      <c r="T32" s="47"/>
      <c r="U32" s="47"/>
      <c r="V32" s="47"/>
      <c r="W32" s="47"/>
      <c r="X32" s="51"/>
      <c r="Y32" s="43" t="str">
        <f t="shared" si="1"/>
        <v/>
      </c>
      <c r="Z32" s="43" t="str">
        <f t="shared" si="2"/>
        <v/>
      </c>
      <c r="AA32" s="52" t="str">
        <f t="shared" si="21"/>
        <v/>
      </c>
      <c r="AB32" s="52" t="str">
        <f t="shared" si="22"/>
        <v/>
      </c>
      <c r="AD32" s="19"/>
    </row>
    <row r="33" ht="20.1" customHeight="1" spans="2:30">
      <c r="B33" s="28" t="s">
        <v>84</v>
      </c>
      <c r="C33" s="29" t="s">
        <v>85</v>
      </c>
      <c r="D33" s="30" t="s">
        <v>86</v>
      </c>
      <c r="E33" s="31" t="s">
        <v>27</v>
      </c>
      <c r="F33" s="32" t="s">
        <v>41</v>
      </c>
      <c r="G33" s="21"/>
      <c r="H33" s="22">
        <v>58.49</v>
      </c>
      <c r="I33" s="38"/>
      <c r="J33" s="38"/>
      <c r="K33" s="21"/>
      <c r="L33" s="22">
        <v>70.74</v>
      </c>
      <c r="M33" s="38"/>
      <c r="N33" s="38"/>
      <c r="O33" s="21"/>
      <c r="P33" s="42">
        <f>SUM(H33,L33)</f>
        <v>129.23</v>
      </c>
      <c r="Q33" s="43"/>
      <c r="R33" s="43"/>
      <c r="S33" s="44"/>
      <c r="T33" s="49"/>
      <c r="U33" s="49"/>
      <c r="V33" s="49"/>
      <c r="W33" s="49"/>
      <c r="Y33" s="43">
        <f t="shared" si="1"/>
        <v>0</v>
      </c>
      <c r="Z33" s="43">
        <f t="shared" si="2"/>
        <v>0</v>
      </c>
      <c r="AA33" s="52" t="str">
        <f t="shared" si="21"/>
        <v/>
      </c>
      <c r="AB33" s="52" t="str">
        <f t="shared" si="22"/>
        <v/>
      </c>
      <c r="AD33" s="19" t="s">
        <v>87</v>
      </c>
    </row>
    <row r="34" ht="20.1" customHeight="1" spans="2:30">
      <c r="B34" s="33"/>
      <c r="C34" s="29" t="s">
        <v>88</v>
      </c>
      <c r="D34" s="34" t="s">
        <v>87</v>
      </c>
      <c r="E34" s="34" t="s">
        <v>22</v>
      </c>
      <c r="F34" s="35" t="s">
        <v>23</v>
      </c>
      <c r="G34" s="16"/>
      <c r="H34" s="17">
        <v>48.53</v>
      </c>
      <c r="I34" s="40"/>
      <c r="J34" s="40"/>
      <c r="K34" s="16"/>
      <c r="L34" s="17">
        <v>63.68</v>
      </c>
      <c r="M34" s="40"/>
      <c r="N34" s="40"/>
      <c r="O34" s="16"/>
      <c r="P34" s="41">
        <f>SUM(H34,L34)</f>
        <v>112.21</v>
      </c>
      <c r="Q34" s="45"/>
      <c r="R34" s="45"/>
      <c r="S34" s="44"/>
      <c r="T34" s="47"/>
      <c r="U34" s="47"/>
      <c r="V34" s="47"/>
      <c r="W34" s="47"/>
      <c r="Y34" s="52" t="str">
        <f t="shared" si="1"/>
        <v/>
      </c>
      <c r="Z34" s="52" t="str">
        <f t="shared" si="2"/>
        <v/>
      </c>
      <c r="AA34" s="45">
        <f>IF(E34="チロル",J34,"")</f>
        <v>0</v>
      </c>
      <c r="AB34" s="45">
        <f>IF(E34="チロル",N34,"")</f>
        <v>0</v>
      </c>
      <c r="AD34" s="19" t="s">
        <v>86</v>
      </c>
    </row>
    <row r="35" ht="20.1" customHeight="1" spans="20:28">
      <c r="T35" s="19">
        <f t="shared" ref="T35:W35" si="24">SUM(T4:T34)</f>
        <v>0</v>
      </c>
      <c r="U35" s="19">
        <f t="shared" si="24"/>
        <v>0</v>
      </c>
      <c r="V35" s="19">
        <f t="shared" si="24"/>
        <v>0</v>
      </c>
      <c r="W35" s="19">
        <f t="shared" si="24"/>
        <v>0</v>
      </c>
      <c r="Y35" s="54">
        <f t="shared" ref="Y35:AB35" si="25">SUM(Y4:Y32)</f>
        <v>89</v>
      </c>
      <c r="Z35" s="54">
        <f t="shared" si="25"/>
        <v>86</v>
      </c>
      <c r="AA35" s="55">
        <f t="shared" si="25"/>
        <v>59</v>
      </c>
      <c r="AB35" s="55">
        <f t="shared" si="25"/>
        <v>49</v>
      </c>
    </row>
    <row r="36" ht="20.1" customHeight="1" spans="4:28">
      <c r="D36" s="36"/>
      <c r="E36" s="4" t="s">
        <v>89</v>
      </c>
      <c r="Y36" s="43">
        <f>SUM(Y35:Z35)</f>
        <v>175</v>
      </c>
      <c r="Z36" s="43"/>
      <c r="AA36" s="45">
        <f>SUM(AA35:AB35)</f>
        <v>108</v>
      </c>
      <c r="AB36" s="45"/>
    </row>
    <row r="37" ht="20.1" customHeight="1" spans="4:5">
      <c r="D37" s="37"/>
      <c r="E37" s="4" t="s">
        <v>90</v>
      </c>
    </row>
    <row r="38" spans="4:4">
      <c r="D38" s="2" t="s">
        <v>91</v>
      </c>
    </row>
  </sheetData>
  <mergeCells count="12">
    <mergeCell ref="T1:W1"/>
    <mergeCell ref="Y1:AB1"/>
    <mergeCell ref="T2:U2"/>
    <mergeCell ref="V2:W2"/>
    <mergeCell ref="Y2:Z2"/>
    <mergeCell ref="AA2:AB2"/>
    <mergeCell ref="Y36:Z36"/>
    <mergeCell ref="AA36:AB36"/>
    <mergeCell ref="B4:B10"/>
    <mergeCell ref="B11:B25"/>
    <mergeCell ref="B26:B32"/>
    <mergeCell ref="B33:B34"/>
  </mergeCells>
  <pageMargins left="0.393055555555556" right="0.393055555555556" top="0.786805555555556" bottom="0.590277777777778" header="0.511805555555556" footer="0.511805555555556"/>
  <pageSetup paperSize="9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リザルト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</dc:creator>
  <dcterms:created xsi:type="dcterms:W3CDTF">2020-02-24T12:15:50Z</dcterms:created>
  <dcterms:modified xsi:type="dcterms:W3CDTF">2020-02-24T12:16:18Z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